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ABRIL - MAYO 2019)\"/>
    </mc:Choice>
  </mc:AlternateContent>
  <bookViews>
    <workbookView xWindow="0" yWindow="600" windowWidth="20490" windowHeight="70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4" i="1" l="1"/>
  <c r="I29" i="1"/>
  <c r="I24" i="1"/>
  <c r="I14" i="1"/>
  <c r="I9" i="1"/>
  <c r="F35" i="1"/>
  <c r="I35" i="1" s="1"/>
  <c r="F34" i="1"/>
  <c r="F33" i="1"/>
  <c r="I33" i="1" s="1"/>
  <c r="F32" i="1"/>
  <c r="I32" i="1" s="1"/>
  <c r="F30" i="1"/>
  <c r="I30" i="1" s="1"/>
  <c r="F29" i="1"/>
  <c r="F28" i="1"/>
  <c r="I28" i="1" s="1"/>
  <c r="F27" i="1"/>
  <c r="I27" i="1" s="1"/>
  <c r="F25" i="1"/>
  <c r="I25" i="1" s="1"/>
  <c r="F24" i="1"/>
  <c r="F23" i="1" s="1"/>
  <c r="F22" i="1"/>
  <c r="I22" i="1" s="1"/>
  <c r="F21" i="1"/>
  <c r="I21" i="1" s="1"/>
  <c r="F20" i="1"/>
  <c r="I20" i="1" s="1"/>
  <c r="F18" i="1"/>
  <c r="I18" i="1" s="1"/>
  <c r="F17" i="1"/>
  <c r="I17" i="1" s="1"/>
  <c r="F16" i="1"/>
  <c r="I16" i="1" s="1"/>
  <c r="F15" i="1"/>
  <c r="I15" i="1" s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I19" i="1" l="1"/>
  <c r="E37" i="1"/>
  <c r="I10" i="1"/>
  <c r="H37" i="1"/>
  <c r="G37" i="1"/>
  <c r="D37" i="1"/>
  <c r="I23" i="1"/>
  <c r="I26" i="1"/>
  <c r="I31" i="1"/>
  <c r="F10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<sst xmlns="http://schemas.openxmlformats.org/spreadsheetml/2006/main" count="65" uniqueCount="65">
  <si>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</si>
  <si>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</si>
  <si>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</si>
  <si>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</si>
  <si>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</si>
  <si>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</si>
  <si>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</si>
  <si>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</si>
  <si>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</si>
  <si>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</si>
  <si>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</si>
  <si>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</si>
  <si>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</si>
  <si>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</si>
  <si>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</si>
  <si>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</si>
  <si>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</si>
  <si>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</si>
  <si>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</si>
  <si>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</si>
  <si>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</si>
  <si>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</si>
  <si>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</si>
  <si>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</si>
  <si>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</si>
  <si>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</si>
  <si>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</si>
  <si>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</si>
  <si>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</si>
  <si>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</si>
  <si>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</si>
  <si>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</si>
  <si>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</si>
  <si>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</si>
  <si>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</si>
  <si>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</si>
  <si>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</si>
  <si>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</si>
  <si>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</si>
  <si>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</si>
  <si>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</si>
  <si>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</si>
  <si>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</si>
  <si>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</si>
  <si>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</si>
  <si>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</si>
  <si>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</si>
  <si>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</si>
  <si>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</si>
  <si>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</si>
  <si>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</si>
  <si>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</si>
  <si>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</si>
  <si>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</si>
  <si>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</si>
  <si>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</si>
  <si>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</si>
  <si>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</si>
  <si>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</si>
  <si>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</si>
  <si>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</si>
  <si>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</si>
  <si>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</si>
  <si>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</si>
  <si>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 FELIPE
GASTO POR CATEGORÍA PROGRAMÁTICA
Del 1 de Enero al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</si>
</sst>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38100</xdr:rowOff>
    </xdr:from>
    <xdr:to>
      <xdr:col>7</xdr:col>
      <xdr:colOff>939445</xdr:colOff>
      <xdr:row>47</xdr:row>
      <xdr:rowOff>16119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5838825"/>
          <a:ext cx="9721495" cy="140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25093451.91</v>
      </c>
      <c r="E7" s="18">
        <f>SUM(E8:E9)</f>
        <v>-10098008.609999999</v>
      </c>
      <c r="F7" s="18">
        <f t="shared" ref="F7:I7" si="0">SUM(F8:F9)</f>
        <v>14995443.300000001</v>
      </c>
      <c r="G7" s="18">
        <f t="shared" si="0"/>
        <v>160534.79</v>
      </c>
      <c r="H7" s="18">
        <f t="shared" si="0"/>
        <v>160534.79</v>
      </c>
      <c r="I7" s="18">
        <f t="shared" si="0"/>
        <v>14834908.510000002</v>
      </c>
    </row>
    <row r="8" spans="1:9" x14ac:dyDescent="0.2">
      <c r="A8" s="27" t="s">
        <v>41</v>
      </c>
      <c r="B8" s="9"/>
      <c r="C8" s="3" t="s">
        <v>1</v>
      </c>
      <c r="D8" s="19">
        <v>25093451.91</v>
      </c>
      <c r="E8" s="19">
        <v>-10098008.609999999</v>
      </c>
      <c r="F8" s="19">
        <f>D8+E8</f>
        <v>14995443.300000001</v>
      </c>
      <c r="G8" s="19">
        <v>160534.79</v>
      </c>
      <c r="H8" s="19">
        <v>160534.79</v>
      </c>
      <c r="I8" s="19">
        <f>F8-G8</f>
        <v>14834908.510000002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450242433.74000001</v>
      </c>
      <c r="E10" s="18">
        <f>SUM(E11:E18)</f>
        <v>-44477408.290000007</v>
      </c>
      <c r="F10" s="18">
        <f t="shared" ref="F10:I10" si="1">SUM(F11:F18)</f>
        <v>405765025.44999999</v>
      </c>
      <c r="G10" s="18">
        <f t="shared" si="1"/>
        <v>116764762.36</v>
      </c>
      <c r="H10" s="18">
        <f t="shared" si="1"/>
        <v>116570648.86</v>
      </c>
      <c r="I10" s="18">
        <f t="shared" si="1"/>
        <v>289000263.09000003</v>
      </c>
    </row>
    <row r="11" spans="1:9" x14ac:dyDescent="0.2">
      <c r="A11" s="27" t="s">
        <v>46</v>
      </c>
      <c r="B11" s="9"/>
      <c r="C11" s="3" t="s">
        <v>4</v>
      </c>
      <c r="D11" s="19">
        <v>286668109.13999999</v>
      </c>
      <c r="E11" s="19">
        <v>-82939939.760000005</v>
      </c>
      <c r="F11" s="19">
        <f t="shared" ref="F11:F18" si="2">D11+E11</f>
        <v>203728169.38</v>
      </c>
      <c r="G11" s="19">
        <v>81708694.909999996</v>
      </c>
      <c r="H11" s="19">
        <v>81681391.409999996</v>
      </c>
      <c r="I11" s="19">
        <f t="shared" ref="I11:I18" si="3">F11-G11</f>
        <v>122019474.47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163574324.59999999</v>
      </c>
      <c r="E18" s="19">
        <v>38462531.469999999</v>
      </c>
      <c r="F18" s="19">
        <f t="shared" si="2"/>
        <v>202036856.06999999</v>
      </c>
      <c r="G18" s="19">
        <v>35056067.450000003</v>
      </c>
      <c r="H18" s="19">
        <v>34889257.450000003</v>
      </c>
      <c r="I18" s="19">
        <f t="shared" si="3"/>
        <v>166980788.62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3576450.48</v>
      </c>
      <c r="E19" s="18">
        <f>SUM(E20:E22)</f>
        <v>33300.28</v>
      </c>
      <c r="F19" s="18">
        <f t="shared" ref="F19:I19" si="4">SUM(F20:F22)</f>
        <v>3609750.76</v>
      </c>
      <c r="G19" s="18">
        <f t="shared" si="4"/>
        <v>1428384.26</v>
      </c>
      <c r="H19" s="18">
        <f t="shared" si="4"/>
        <v>1428384.26</v>
      </c>
      <c r="I19" s="18">
        <f t="shared" si="4"/>
        <v>2181366.5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3576450.48</v>
      </c>
      <c r="E21" s="19">
        <v>33300.28</v>
      </c>
      <c r="F21" s="19">
        <f t="shared" si="5"/>
        <v>3609750.76</v>
      </c>
      <c r="G21" s="19">
        <v>1428384.26</v>
      </c>
      <c r="H21" s="19">
        <v>1428384.26</v>
      </c>
      <c r="I21" s="19">
        <f t="shared" si="6"/>
        <v>2181366.5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8031781.2599999998</v>
      </c>
      <c r="E26" s="18">
        <f>SUM(E27:E30)</f>
        <v>150000</v>
      </c>
      <c r="F26" s="18">
        <f t="shared" ref="F26:I26" si="10">SUM(F27:F30)</f>
        <v>8181781.2599999998</v>
      </c>
      <c r="G26" s="18">
        <f t="shared" si="10"/>
        <v>3173681.47</v>
      </c>
      <c r="H26" s="18">
        <f t="shared" si="10"/>
        <v>3173681.47</v>
      </c>
      <c r="I26" s="18">
        <f t="shared" si="10"/>
        <v>5008099.7899999991</v>
      </c>
    </row>
    <row r="27" spans="1:9" x14ac:dyDescent="0.2">
      <c r="A27" s="27" t="s">
        <v>56</v>
      </c>
      <c r="B27" s="9"/>
      <c r="C27" s="3" t="s">
        <v>20</v>
      </c>
      <c r="D27" s="19">
        <v>8031781.2599999998</v>
      </c>
      <c r="E27" s="19">
        <v>150000</v>
      </c>
      <c r="F27" s="19">
        <f t="shared" ref="F27:F30" si="11">D27+E27</f>
        <v>8181781.2599999998</v>
      </c>
      <c r="G27" s="19">
        <v>3173681.47</v>
      </c>
      <c r="H27" s="19">
        <v>3173681.47</v>
      </c>
      <c r="I27" s="19">
        <f t="shared" ref="I27:I30" si="12">F27-G27</f>
        <v>5008099.7899999991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486944117.39000005</v>
      </c>
      <c r="E37" s="24">
        <f t="shared" ref="E37:I37" si="16">SUM(E7+E10+E19+E23+E26+E31)</f>
        <v>-54392116.620000005</v>
      </c>
      <c r="F37" s="24">
        <f t="shared" si="16"/>
        <v>432552000.76999998</v>
      </c>
      <c r="G37" s="24">
        <f t="shared" si="16"/>
        <v>121527362.88000001</v>
      </c>
      <c r="H37" s="24">
        <f t="shared" si="16"/>
        <v>121333249.38000001</v>
      </c>
      <c r="I37" s="24">
        <f t="shared" si="16"/>
        <v>311024637.89000005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2019-07-24T19:16:19Z</cp:lastPrinted>
  <dcterms:created xsi:type="dcterms:W3CDTF">2012-12-11T21:13:37Z</dcterms:created>
  <dcterms:modified xsi:type="dcterms:W3CDTF">2019-07-25T20:15:04Z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